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1190"/>
  </bookViews>
  <sheets>
    <sheet name="без учета счетов бюджета (2)" sheetId="1" r:id="rId1"/>
  </sheets>
  <definedNames>
    <definedName name="_xlnm.Print_Area" localSheetId="0">'без учета счетов бюджета (2)'!$A$1:$K$80</definedName>
  </definedNames>
  <calcPr calcId="124519"/>
</workbook>
</file>

<file path=xl/calcChain.xml><?xml version="1.0" encoding="utf-8"?>
<calcChain xmlns="http://schemas.openxmlformats.org/spreadsheetml/2006/main">
  <c r="H78" i="1"/>
  <c r="G78"/>
  <c r="G77" s="1"/>
  <c r="F78"/>
  <c r="F77" s="1"/>
  <c r="H77"/>
  <c r="H75"/>
  <c r="G75"/>
  <c r="F75"/>
  <c r="H73"/>
  <c r="G73"/>
  <c r="F73"/>
  <c r="H71"/>
  <c r="G71"/>
  <c r="F71"/>
  <c r="H69"/>
  <c r="G69"/>
  <c r="F69"/>
  <c r="H67"/>
  <c r="G67"/>
  <c r="F67"/>
  <c r="H65"/>
  <c r="H64" s="1"/>
  <c r="G65"/>
  <c r="G64" s="1"/>
  <c r="F65"/>
  <c r="F64" s="1"/>
  <c r="H61"/>
  <c r="G61"/>
  <c r="F61"/>
  <c r="H59"/>
  <c r="G59"/>
  <c r="F59"/>
  <c r="H57"/>
  <c r="G57"/>
  <c r="F57"/>
  <c r="H55"/>
  <c r="G55"/>
  <c r="F55"/>
  <c r="H53"/>
  <c r="G53"/>
  <c r="F53"/>
  <c r="H49"/>
  <c r="H48" s="1"/>
  <c r="G49"/>
  <c r="G48" s="1"/>
  <c r="F49"/>
  <c r="F48"/>
  <c r="H46"/>
  <c r="G46"/>
  <c r="F46"/>
  <c r="H44"/>
  <c r="G44"/>
  <c r="F44"/>
  <c r="H42"/>
  <c r="G42"/>
  <c r="F42"/>
  <c r="H40"/>
  <c r="G40"/>
  <c r="F40"/>
  <c r="H37"/>
  <c r="G37"/>
  <c r="G36" s="1"/>
  <c r="F37"/>
  <c r="F36" s="1"/>
  <c r="H36"/>
  <c r="F34"/>
  <c r="H32"/>
  <c r="G32"/>
  <c r="F32"/>
  <c r="H30"/>
  <c r="G30"/>
  <c r="F30"/>
  <c r="H28"/>
  <c r="G28"/>
  <c r="F28"/>
  <c r="H26"/>
  <c r="G26"/>
  <c r="F26"/>
  <c r="H24"/>
  <c r="G24"/>
  <c r="F24"/>
  <c r="H22"/>
  <c r="H21" s="1"/>
  <c r="H18" s="1"/>
  <c r="H80" s="1"/>
  <c r="G22"/>
  <c r="F22"/>
  <c r="G21"/>
  <c r="F21"/>
  <c r="H20"/>
  <c r="G20"/>
  <c r="F20"/>
  <c r="F80" l="1"/>
  <c r="G18"/>
  <c r="G80" s="1"/>
  <c r="F18"/>
</calcChain>
</file>

<file path=xl/sharedStrings.xml><?xml version="1.0" encoding="utf-8"?>
<sst xmlns="http://schemas.openxmlformats.org/spreadsheetml/2006/main" count="222" uniqueCount="105">
  <si>
    <t>Приложение № 5</t>
  </si>
  <si>
    <t>к решению Собрания депутатов</t>
  </si>
  <si>
    <t xml:space="preserve">"О бюджете Городского поселения Звенигово </t>
  </si>
  <si>
    <t>Звениговского муниципального района</t>
  </si>
  <si>
    <t xml:space="preserve"> Республики Марий Эл на 2024 год</t>
  </si>
  <si>
    <t>и на плановый период 2025 и 2026 годов"</t>
  </si>
  <si>
    <t xml:space="preserve"> от   декабря 2023 года № </t>
  </si>
  <si>
    <t>Р А С П Р Е Д Е Л Е Н И Е</t>
  </si>
  <si>
    <t>бюджетных ассигнований по целевым статьям</t>
  </si>
  <si>
    <t>(муниципальным программам и непрограммным направлениям деятельности),</t>
  </si>
  <si>
    <t xml:space="preserve">группам видов расходов, разделам, подразделам классификации расходов бюджета </t>
  </si>
  <si>
    <t xml:space="preserve">Городского поселения Звенигово Звениговского муниципального района Республики Марий Эл </t>
  </si>
  <si>
    <r>
      <t xml:space="preserve">на 2024 год </t>
    </r>
    <r>
      <rPr>
        <sz val="14"/>
        <color rgb="FF000000"/>
        <rFont val="Times New Roman"/>
      </rPr>
      <t>и плановый период 2025 и 2026 годов</t>
    </r>
  </si>
  <si>
    <t>тыс.рублей</t>
  </si>
  <si>
    <t>Наименование показателя</t>
  </si>
  <si>
    <t>ЦС</t>
  </si>
  <si>
    <t>ВР</t>
  </si>
  <si>
    <t>Рз</t>
  </si>
  <si>
    <t>ПР</t>
  </si>
  <si>
    <t>Муниципальная программа «Развитие территории Городского поселения Звенигово Звениговского района Республики Марий Эл на 2022-2030 годы»</t>
  </si>
  <si>
    <t>А100000000</t>
  </si>
  <si>
    <t>Муниципальный проект  "Формирование современной городской среды"</t>
  </si>
  <si>
    <t>А110200000</t>
  </si>
  <si>
    <t>Поддержка муниципальных программ формирования современной городской среды</t>
  </si>
  <si>
    <t>А110226880</t>
  </si>
  <si>
    <t>Комплекс процессных мероприятий «Безопасность жизнедеятельности поселения»</t>
  </si>
  <si>
    <t>А140400000</t>
  </si>
  <si>
    <t>Осуществление мероприятий в области обеспечения первичных мер пожарной безопасности</t>
  </si>
  <si>
    <t>А140426600</t>
  </si>
  <si>
    <t>Закупка товаров, работ и услуг для обеспечения государственных (муниципальных) нужд</t>
  </si>
  <si>
    <t>200</t>
  </si>
  <si>
    <t>03</t>
  </si>
  <si>
    <t>10</t>
  </si>
  <si>
    <t xml:space="preserve">Осуществление целевых мероприятий в отношении автомобильных дорог общего пользования местного значения </t>
  </si>
  <si>
    <t>А140426700</t>
  </si>
  <si>
    <t>04</t>
  </si>
  <si>
    <t>09</t>
  </si>
  <si>
    <t>Осуществление целевых мероприятий в отношении автомобильных дорог общего пользования местного значения (софинансирование)</t>
  </si>
  <si>
    <t>А140426701</t>
  </si>
  <si>
    <t>Капитальный ремонт и ремонт автомобильных дорог общего пользования местного значения  и искусственных сооружений на них</t>
  </si>
  <si>
    <t>А140426710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</si>
  <si>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</si>
  <si>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А140426711</t>
  </si>
  <si>
    <t>Содержание автомобильных дорог общего пользования местного значения и искусственных сооружений на них</t>
  </si>
  <si>
    <t>А140426730</t>
  </si>
  <si>
    <t>Осуществление целевых мероприятий в отношении автомобильных дорог общего пользования местного значения</t>
  </si>
  <si>
    <t>А1404S0250</t>
  </si>
  <si>
    <t>Комплекс процессных мероприятий "Благоустройство территории поселения"</t>
  </si>
  <si>
    <t>А140500000</t>
  </si>
  <si>
    <t>Организация освещения улиц в населенных пунктах поселения</t>
  </si>
  <si>
    <t>А140526800</t>
  </si>
  <si>
    <t>05</t>
  </si>
  <si>
    <t>Иные бюджетные ассигнования</t>
  </si>
  <si>
    <t>800</t>
  </si>
  <si>
    <t>Озеленение территорий</t>
  </si>
  <si>
    <t>А140526810</t>
  </si>
  <si>
    <t>Организация ритуальных услуг и содержание мест захоронения</t>
  </si>
  <si>
    <t>А140526820</t>
  </si>
  <si>
    <t>Организация сбора и вывоза бытовых отходов и мусора</t>
  </si>
  <si>
    <t>А140526830</t>
  </si>
  <si>
    <t>Прочие мероприятия по благоустройству территории поселения</t>
  </si>
  <si>
    <t>А140526850</t>
  </si>
  <si>
    <t>Комплекс процессных мероприятий "Обеспечение деятельности  администрации"</t>
  </si>
  <si>
    <t>А140600000</t>
  </si>
  <si>
    <t>Центральный аппарат</t>
  </si>
  <si>
    <t>А140626020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</si>
  <si>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</si>
  <si>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</si>
  <si>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01</t>
  </si>
  <si>
    <t>Глава местной администрации (исполнительно - распорядительного органа муниципального образования)</t>
  </si>
  <si>
    <t>А140626030</t>
  </si>
  <si>
    <t>Резервные фонды местных администраций</t>
  </si>
  <si>
    <t>А140626050</t>
  </si>
  <si>
    <t>11</t>
  </si>
  <si>
    <t xml:space="preserve">Формирование системы документов территориального планирования </t>
  </si>
  <si>
    <t>А140626070</t>
  </si>
  <si>
    <t>12</t>
  </si>
  <si>
    <t>Содержание имущества казны</t>
  </si>
  <si>
    <t>А140626080</t>
  </si>
  <si>
    <t>13</t>
  </si>
  <si>
    <t>Выполнение других общегосударственных обязательств поселения</t>
  </si>
  <si>
    <t>А140626110</t>
  </si>
  <si>
    <t>Комплекс процессных мероприятий "Развитие жилищной и коммунальной инфраструктуры"</t>
  </si>
  <si>
    <t>А140700000</t>
  </si>
  <si>
    <t>Взносы на капитальный ремонт общего имущества в многоквартирных  домах собственником жилого помещения многоквартирного дома</t>
  </si>
  <si>
    <t>А140726500</t>
  </si>
  <si>
    <t>Мероприятия в области коммунального хозяйства</t>
  </si>
  <si>
    <t>А140726520</t>
  </si>
  <si>
    <t>02</t>
  </si>
  <si>
    <t>Снос аварийного жилищного фонда</t>
  </si>
  <si>
    <t>А140726530</t>
  </si>
  <si>
    <t>Комплекс процессных мероприятий "Развитие на территории поселения физической культуры и массового спорта"</t>
  </si>
  <si>
    <t>А140800000</t>
  </si>
  <si>
    <t>Содержание и обеспечение деятельности организации физической культуры и спорта</t>
  </si>
  <si>
    <t>А140826130</t>
  </si>
  <si>
    <t xml:space="preserve">Пенсии за выслугу лет лицам, замещавшим должности муниципальной службы </t>
  </si>
  <si>
    <t>А101000000</t>
  </si>
  <si>
    <t>Социальное обеспечение и иные выплаты населению</t>
  </si>
  <si>
    <t>А101012010</t>
  </si>
  <si>
    <t>300</t>
  </si>
  <si>
    <t>Непрограммные расходы</t>
  </si>
  <si>
    <t>9990000000</t>
  </si>
  <si>
    <t>Условно утверждаемые расходы</t>
  </si>
  <si>
    <t>9990026150</t>
  </si>
  <si>
    <t>ИТОГО РАСХОДОВ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</si>
</sst>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">
    <font>
      <sz val="11"/>
      <name val="Calibri"/>
    </font>
    <font>
      <sz val="14"/>
      <color rgb="FF000000"/>
      <name val="Times New Roman"/>
    </font>
    <font>
      <sz val="1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NumberFormat="1" applyFont="1"/>
    <xf numFmtId="0" fontId="1" fillId="2" borderId="0" xfId="0" applyNumberFormat="1" applyFont="1" applyFill="1" applyAlignment="1">
      <alignment wrapText="1"/>
    </xf>
    <xf numFmtId="0" fontId="0" fillId="0" borderId="0" xfId="0" applyNumberFormat="1" applyFont="1" applyAlignment="1">
      <alignment horizontal="center"/>
    </xf>
    <xf numFmtId="0" fontId="2" fillId="0" borderId="0" xfId="0" applyNumberFormat="1" applyFont="1" applyAlignment="1">
      <alignment wrapText="1"/>
    </xf>
    <xf numFmtId="49" fontId="2" fillId="2" borderId="0" xfId="0" applyNumberFormat="1" applyFont="1" applyFill="1" applyAlignment="1">
      <alignment horizontal="center" vertical="center" shrinkToFit="1"/>
    </xf>
    <xf numFmtId="0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justify" vertical="center" wrapText="1"/>
    </xf>
    <xf numFmtId="49" fontId="1" fillId="3" borderId="0" xfId="0" applyNumberFormat="1" applyFont="1" applyFill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0" fontId="2" fillId="3" borderId="0" xfId="0" applyNumberFormat="1" applyFont="1" applyFill="1" applyAlignment="1">
      <alignment vertical="center" wrapText="1"/>
    </xf>
    <xf numFmtId="165" fontId="1" fillId="2" borderId="0" xfId="0" applyNumberFormat="1" applyFont="1" applyFill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/>
    </xf>
    <xf numFmtId="49" fontId="2" fillId="3" borderId="0" xfId="0" applyNumberFormat="1" applyFont="1" applyFill="1" applyAlignment="1">
      <alignment horizontal="left" vertical="center" wrapText="1"/>
    </xf>
    <xf numFmtId="0" fontId="2" fillId="3" borderId="0" xfId="0" applyNumberFormat="1" applyFont="1" applyFill="1" applyAlignment="1">
      <alignment horizontal="justify" vertical="center"/>
    </xf>
    <xf numFmtId="49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49" fontId="1" fillId="4" borderId="0" xfId="0" applyNumberFormat="1" applyFont="1" applyFill="1" applyAlignment="1">
      <alignment horizontal="center" vertical="center" shrinkToFit="1"/>
    </xf>
    <xf numFmtId="0" fontId="2" fillId="3" borderId="0" xfId="0" applyNumberFormat="1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center" vertical="center"/>
    </xf>
    <xf numFmtId="0" fontId="1" fillId="3" borderId="0" xfId="0" applyNumberFormat="1" applyFont="1" applyFill="1" applyAlignment="1">
      <alignment horizontal="justify" vertical="center" wrapText="1"/>
    </xf>
    <xf numFmtId="0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49" fontId="2" fillId="3" borderId="0" xfId="0" applyNumberFormat="1" applyFont="1" applyFill="1" applyAlignment="1">
      <alignment horizontal="center" vertical="center" shrinkToFit="1"/>
    </xf>
    <xf numFmtId="0" fontId="1" fillId="0" borderId="0" xfId="0" applyNumberFormat="1" applyFont="1" applyAlignment="1">
      <alignment horizontal="justify" vertical="center" wrapText="1"/>
    </xf>
    <xf numFmtId="49" fontId="1" fillId="0" borderId="0" xfId="0" applyNumberFormat="1" applyFont="1" applyAlignment="1">
      <alignment horizontal="justify" vertical="center" wrapText="1"/>
    </xf>
    <xf numFmtId="0" fontId="2" fillId="0" borderId="0" xfId="0" applyNumberFormat="1" applyFont="1" applyAlignment="1">
      <alignment horizontal="justify" vertical="center" wrapText="1"/>
    </xf>
    <xf numFmtId="0" fontId="1" fillId="3" borderId="0" xfId="0" applyNumberFormat="1" applyFont="1" applyFill="1" applyAlignment="1">
      <alignment horizontal="left" vertical="center" wrapText="1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1" fillId="2" borderId="0" xfId="0" applyNumberFormat="1" applyFont="1" applyFill="1" applyAlignment="1">
      <alignment horizontal="right" wrapText="1"/>
    </xf>
    <xf numFmtId="0" fontId="1" fillId="2" borderId="0" xfId="0" applyNumberFormat="1" applyFont="1" applyFill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0" fontId="1" fillId="0" borderId="3" xfId="0" applyNumberFormat="1" applyFont="1" applyBorder="1" applyAlignment="1">
      <alignment horizontal="right"/>
    </xf>
    <xf numFmtId="0" fontId="1" fillId="2" borderId="0" xfId="0" applyNumberFormat="1" applyFont="1" applyFill="1" applyAlignment="1">
      <alignment horizontal="center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0"/>
  <sheetViews>
    <sheetView tabSelected="1" topLeftCell="A66" workbookViewId="0"/>
  </sheetViews>
  <sheetFormatPr defaultColWidth="9.140625" defaultRowHeight="15"/>
  <cols>
    <col min="1" max="1" width="79.7109375" customWidth="1"/>
    <col min="2" max="2" width="16.85546875" customWidth="1"/>
    <col min="3" max="3" width="7.85546875" customWidth="1"/>
    <col min="4" max="4" width="6.85546875" customWidth="1"/>
    <col min="5" max="5" width="7" customWidth="1"/>
    <col min="6" max="6" width="18.5703125" customWidth="1"/>
    <col min="7" max="7" width="18.7109375" customWidth="1"/>
    <col min="8" max="8" width="17.28515625" customWidth="1"/>
  </cols>
  <sheetData>
    <row r="1" spans="1:8" ht="18.75" customHeight="1">
      <c r="A1" s="1"/>
      <c r="B1" s="32" t="s">
        <v>0</v>
      </c>
      <c r="C1" s="32"/>
      <c r="D1" s="32"/>
      <c r="E1" s="32"/>
      <c r="F1" s="32"/>
      <c r="G1" s="32"/>
      <c r="H1" s="32"/>
    </row>
    <row r="2" spans="1:8" ht="18.75" customHeight="1">
      <c r="A2" s="1"/>
      <c r="B2" s="32" t="s">
        <v>1</v>
      </c>
      <c r="C2" s="32"/>
      <c r="D2" s="32"/>
      <c r="E2" s="32"/>
      <c r="F2" s="32"/>
      <c r="G2" s="32"/>
      <c r="H2" s="32"/>
    </row>
    <row r="3" spans="1:8" ht="18.75" customHeight="1">
      <c r="A3" s="1"/>
      <c r="B3" s="32" t="s">
        <v>2</v>
      </c>
      <c r="C3" s="32"/>
      <c r="D3" s="32"/>
      <c r="E3" s="32"/>
      <c r="F3" s="32"/>
      <c r="G3" s="32"/>
      <c r="H3" s="32"/>
    </row>
    <row r="4" spans="1:8" ht="18.75" customHeight="1">
      <c r="A4" s="1"/>
      <c r="B4" s="33" t="s">
        <v>3</v>
      </c>
      <c r="C4" s="33"/>
      <c r="D4" s="33"/>
      <c r="E4" s="33"/>
      <c r="F4" s="33"/>
      <c r="G4" s="33"/>
      <c r="H4" s="33"/>
    </row>
    <row r="5" spans="1:8" ht="18.75" customHeight="1">
      <c r="A5" s="1"/>
      <c r="B5" s="32" t="s">
        <v>4</v>
      </c>
      <c r="C5" s="32"/>
      <c r="D5" s="32"/>
      <c r="E5" s="32"/>
      <c r="F5" s="32"/>
      <c r="G5" s="32"/>
      <c r="H5" s="32"/>
    </row>
    <row r="6" spans="1:8" ht="18.75" customHeight="1">
      <c r="A6" s="1"/>
      <c r="B6" s="32" t="s">
        <v>5</v>
      </c>
      <c r="C6" s="32"/>
      <c r="D6" s="32"/>
      <c r="E6" s="32"/>
      <c r="F6" s="32"/>
      <c r="G6" s="32"/>
      <c r="H6" s="32"/>
    </row>
    <row r="7" spans="1:8" ht="18.75" customHeight="1">
      <c r="A7" s="1"/>
      <c r="B7" s="32" t="s">
        <v>6</v>
      </c>
      <c r="C7" s="32"/>
      <c r="D7" s="32"/>
      <c r="E7" s="32"/>
      <c r="F7" s="32"/>
      <c r="G7" s="32"/>
      <c r="H7" s="32"/>
    </row>
    <row r="8" spans="1:8" ht="18.75">
      <c r="A8" s="1"/>
      <c r="B8" s="1"/>
      <c r="C8" s="1"/>
      <c r="D8" s="1"/>
      <c r="E8" s="1"/>
      <c r="F8" s="1"/>
    </row>
    <row r="9" spans="1:8" ht="18.75" customHeight="1">
      <c r="A9" s="40" t="s">
        <v>7</v>
      </c>
      <c r="B9" s="40"/>
      <c r="C9" s="40"/>
      <c r="D9" s="40"/>
      <c r="E9" s="40"/>
      <c r="F9" s="40"/>
      <c r="G9" s="40"/>
      <c r="H9" s="40"/>
    </row>
    <row r="10" spans="1:8" ht="18.75" customHeight="1">
      <c r="A10" s="40" t="s">
        <v>8</v>
      </c>
      <c r="B10" s="40"/>
      <c r="C10" s="40"/>
      <c r="D10" s="40"/>
      <c r="E10" s="40"/>
      <c r="F10" s="40"/>
      <c r="G10" s="40"/>
      <c r="H10" s="40"/>
    </row>
    <row r="11" spans="1:8" ht="15.75" customHeight="1">
      <c r="A11" s="40" t="s">
        <v>9</v>
      </c>
      <c r="B11" s="40"/>
      <c r="C11" s="40"/>
      <c r="D11" s="40"/>
      <c r="E11" s="40"/>
      <c r="F11" s="40"/>
      <c r="G11" s="40"/>
      <c r="H11" s="40"/>
    </row>
    <row r="12" spans="1:8" ht="18.75" customHeight="1">
      <c r="A12" s="37" t="s">
        <v>10</v>
      </c>
      <c r="B12" s="37"/>
      <c r="C12" s="37"/>
      <c r="D12" s="37"/>
      <c r="E12" s="37"/>
      <c r="F12" s="37"/>
      <c r="G12" s="37"/>
      <c r="H12" s="37"/>
    </row>
    <row r="13" spans="1:8" ht="20.25" customHeight="1">
      <c r="A13" s="37" t="s">
        <v>11</v>
      </c>
      <c r="B13" s="37"/>
      <c r="C13" s="37"/>
      <c r="D13" s="37"/>
      <c r="E13" s="37"/>
      <c r="F13" s="37"/>
      <c r="G13" s="37"/>
      <c r="H13" s="37"/>
    </row>
    <row r="14" spans="1:8" s="2" customFormat="1" ht="20.25" customHeight="1">
      <c r="A14" s="37" t="s">
        <v>12</v>
      </c>
      <c r="B14" s="37"/>
      <c r="C14" s="37"/>
      <c r="D14" s="37"/>
      <c r="E14" s="37"/>
      <c r="F14" s="37"/>
      <c r="G14" s="37"/>
      <c r="H14" s="37"/>
    </row>
    <row r="15" spans="1:8" ht="22.5" customHeight="1">
      <c r="A15" s="34" t="s">
        <v>13</v>
      </c>
      <c r="B15" s="35"/>
      <c r="C15" s="35"/>
      <c r="D15" s="35"/>
      <c r="E15" s="35"/>
      <c r="F15" s="35"/>
      <c r="G15" s="35"/>
      <c r="H15" s="36"/>
    </row>
    <row r="16" spans="1:8" ht="26.25" customHeight="1">
      <c r="A16" s="38" t="s">
        <v>14</v>
      </c>
      <c r="B16" s="38" t="s">
        <v>15</v>
      </c>
      <c r="C16" s="38" t="s">
        <v>16</v>
      </c>
      <c r="D16" s="38" t="s">
        <v>17</v>
      </c>
      <c r="E16" s="38" t="s">
        <v>18</v>
      </c>
      <c r="F16" s="38">
        <v>2024</v>
      </c>
      <c r="G16" s="38">
        <v>2025</v>
      </c>
      <c r="H16" s="38">
        <v>2026</v>
      </c>
    </row>
    <row r="17" spans="1:8">
      <c r="A17" s="39"/>
      <c r="B17" s="39"/>
      <c r="C17" s="39"/>
      <c r="D17" s="39"/>
      <c r="E17" s="39"/>
      <c r="F17" s="39"/>
      <c r="G17" s="39"/>
      <c r="H17" s="39"/>
    </row>
    <row r="18" spans="1:8" ht="55.5" customHeight="1">
      <c r="A18" s="3" t="s">
        <v>19</v>
      </c>
      <c r="B18" s="4" t="s">
        <v>20</v>
      </c>
      <c r="C18" s="5"/>
      <c r="D18" s="5"/>
      <c r="E18" s="5"/>
      <c r="F18" s="6">
        <f>F19+F21+F36+F48+F64+F73+F75+F78</f>
        <v>33625.891000000003</v>
      </c>
      <c r="G18" s="6">
        <f>G19+G21+G36+G48+G64+G73+G75+G78</f>
        <v>32451.420000000002</v>
      </c>
      <c r="H18" s="6">
        <f>H19+H21+H36+H48+H64+H73+H75+H78</f>
        <v>33950.898000000001</v>
      </c>
    </row>
    <row r="19" spans="1:8" ht="37.5" hidden="1">
      <c r="A19" s="7" t="s">
        <v>21</v>
      </c>
      <c r="B19" s="8" t="s">
        <v>22</v>
      </c>
      <c r="C19" s="5"/>
      <c r="D19" s="9"/>
      <c r="E19" s="9"/>
      <c r="F19" s="6">
        <v>0</v>
      </c>
      <c r="G19" s="6">
        <v>0</v>
      </c>
      <c r="H19" s="6">
        <v>0</v>
      </c>
    </row>
    <row r="20" spans="1:8" ht="43.5" hidden="1" customHeight="1">
      <c r="A20" s="10" t="s">
        <v>23</v>
      </c>
      <c r="B20" s="8" t="s">
        <v>24</v>
      </c>
      <c r="C20" s="4"/>
      <c r="D20" s="9"/>
      <c r="E20" s="9"/>
      <c r="F20" s="11" t="e">
        <f>#REF!</f>
        <v>#REF!</v>
      </c>
      <c r="G20" s="12" t="e">
        <f>#REF!</f>
        <v>#REF!</v>
      </c>
      <c r="H20" s="12" t="e">
        <f>#REF!</f>
        <v>#REF!</v>
      </c>
    </row>
    <row r="21" spans="1:8" ht="43.5" customHeight="1">
      <c r="A21" s="13" t="s">
        <v>25</v>
      </c>
      <c r="B21" s="9" t="s">
        <v>26</v>
      </c>
      <c r="C21" s="5"/>
      <c r="D21" s="5"/>
      <c r="E21" s="5"/>
      <c r="F21" s="6">
        <f>F22+F24+F28+F32+F26+F30+F34</f>
        <v>8907.735999999999</v>
      </c>
      <c r="G21" s="6">
        <f>G22+G24+G28+G32+G26+G30+G34</f>
        <v>6632.3910000000005</v>
      </c>
      <c r="H21" s="6">
        <f>H22+H24+H28+H32+H26+H30+H34</f>
        <v>6710.9409999999998</v>
      </c>
    </row>
    <row r="22" spans="1:8" ht="43.5" customHeight="1">
      <c r="A22" s="10" t="s">
        <v>27</v>
      </c>
      <c r="B22" s="9" t="s">
        <v>28</v>
      </c>
      <c r="C22" s="5"/>
      <c r="D22" s="5"/>
      <c r="E22" s="5"/>
      <c r="F22" s="6">
        <f>F23</f>
        <v>200</v>
      </c>
      <c r="G22" s="6">
        <f>G23</f>
        <v>200</v>
      </c>
      <c r="H22" s="6">
        <f>H23</f>
        <v>200</v>
      </c>
    </row>
    <row r="23" spans="1:8" ht="43.5" customHeight="1">
      <c r="A23" s="10" t="s">
        <v>29</v>
      </c>
      <c r="B23" s="9" t="s">
        <v>28</v>
      </c>
      <c r="C23" s="8" t="s">
        <v>30</v>
      </c>
      <c r="D23" s="8" t="s">
        <v>31</v>
      </c>
      <c r="E23" s="8" t="s">
        <v>32</v>
      </c>
      <c r="F23" s="6">
        <v>200</v>
      </c>
      <c r="G23" s="6">
        <v>200</v>
      </c>
      <c r="H23" s="6">
        <v>200</v>
      </c>
    </row>
    <row r="24" spans="1:8" ht="43.5" customHeight="1">
      <c r="A24" s="14" t="s">
        <v>33</v>
      </c>
      <c r="B24" s="9" t="s">
        <v>34</v>
      </c>
      <c r="C24" s="5"/>
      <c r="D24" s="5"/>
      <c r="E24" s="5"/>
      <c r="F24" s="6">
        <f>F25</f>
        <v>316.27999999999997</v>
      </c>
      <c r="G24" s="12">
        <f>G25</f>
        <v>336.66</v>
      </c>
      <c r="H24" s="12">
        <f>H25</f>
        <v>345.7</v>
      </c>
    </row>
    <row r="25" spans="1:8" ht="55.5" customHeight="1">
      <c r="A25" s="10" t="s">
        <v>29</v>
      </c>
      <c r="B25" s="9" t="s">
        <v>34</v>
      </c>
      <c r="C25" s="5">
        <v>200</v>
      </c>
      <c r="D25" s="15" t="s">
        <v>35</v>
      </c>
      <c r="E25" s="15" t="s">
        <v>36</v>
      </c>
      <c r="F25" s="6">
        <v>316.27999999999997</v>
      </c>
      <c r="G25" s="6">
        <v>336.66</v>
      </c>
      <c r="H25" s="6">
        <v>345.7</v>
      </c>
    </row>
    <row r="26" spans="1:8" ht="55.5" customHeight="1">
      <c r="A26" s="14" t="s">
        <v>37</v>
      </c>
      <c r="B26" s="9" t="s">
        <v>38</v>
      </c>
      <c r="C26" s="5"/>
      <c r="D26" s="15"/>
      <c r="E26" s="15"/>
      <c r="F26" s="6">
        <f>F27</f>
        <v>6.4550000000000001</v>
      </c>
      <c r="G26" s="12">
        <f>G27</f>
        <v>6.7329999999999997</v>
      </c>
      <c r="H26" s="12">
        <f>H27</f>
        <v>6.9279999999999999</v>
      </c>
    </row>
    <row r="27" spans="1:8" ht="55.5" customHeight="1">
      <c r="A27" s="10" t="s">
        <v>29</v>
      </c>
      <c r="B27" s="9" t="s">
        <v>38</v>
      </c>
      <c r="C27" s="5">
        <v>200</v>
      </c>
      <c r="D27" s="15" t="s">
        <v>35</v>
      </c>
      <c r="E27" s="15" t="s">
        <v>36</v>
      </c>
      <c r="F27" s="6">
        <v>6.4550000000000001</v>
      </c>
      <c r="G27" s="12">
        <v>6.7329999999999997</v>
      </c>
      <c r="H27" s="12">
        <v>6.9279999999999999</v>
      </c>
    </row>
    <row r="28" spans="1:8" ht="56.25">
      <c r="A28" s="14" t="s">
        <v>39</v>
      </c>
      <c r="B28" s="9" t="s">
        <v>40</v>
      </c>
      <c r="C28" s="5"/>
      <c r="D28" s="5"/>
      <c r="E28" s="5"/>
      <c r="F28" s="6">
        <f>F29</f>
        <v>730.67</v>
      </c>
      <c r="G28" s="12">
        <f>G29</f>
        <v>784.76</v>
      </c>
      <c r="H28" s="12">
        <f>H29</f>
        <v>806.19799999999998</v>
      </c>
    </row>
    <row r="29" spans="1:8" ht="37.5">
      <c r="A29" s="10" t="s">
        <v>29</v>
      </c>
      <c r="B29" s="9" t="s">
        <v>40</v>
      </c>
      <c r="C29" s="5">
        <v>200</v>
      </c>
      <c r="D29" s="15" t="s">
        <v>35</v>
      </c>
      <c r="E29" s="15" t="s">
        <v>36</v>
      </c>
      <c r="F29" s="6">
        <v>730.67</v>
      </c>
      <c r="G29" s="12">
        <v>784.76</v>
      </c>
      <c r="H29" s="12">
        <v>806.19799999999998</v>
      </c>
    </row>
    <row r="30" spans="1:8" ht="45" customHeight="1">
      <c r="A30" s="14" t="s">
        <v>41</v>
      </c>
      <c r="B30" s="9" t="s">
        <v>42</v>
      </c>
      <c r="C30" s="5"/>
      <c r="D30" s="15"/>
      <c r="E30" s="15"/>
      <c r="F30" s="6">
        <f>F31</f>
        <v>36.533999999999999</v>
      </c>
      <c r="G30" s="6">
        <f>G31</f>
        <v>39.238</v>
      </c>
      <c r="H30" s="6">
        <f>H31</f>
        <v>42.432000000000002</v>
      </c>
    </row>
    <row r="31" spans="1:8" ht="50.25" customHeight="1">
      <c r="A31" s="10" t="s">
        <v>29</v>
      </c>
      <c r="B31" s="9" t="s">
        <v>42</v>
      </c>
      <c r="C31" s="5">
        <v>200</v>
      </c>
      <c r="D31" s="15" t="s">
        <v>35</v>
      </c>
      <c r="E31" s="15" t="s">
        <v>36</v>
      </c>
      <c r="F31" s="6">
        <v>36.533999999999999</v>
      </c>
      <c r="G31" s="6">
        <v>39.238</v>
      </c>
      <c r="H31" s="6">
        <v>42.432000000000002</v>
      </c>
    </row>
    <row r="32" spans="1:8" ht="47.25" customHeight="1">
      <c r="A32" s="14" t="s">
        <v>43</v>
      </c>
      <c r="B32" s="9" t="s">
        <v>44</v>
      </c>
      <c r="C32" s="5"/>
      <c r="D32" s="5"/>
      <c r="E32" s="5"/>
      <c r="F32" s="6">
        <f>F33</f>
        <v>4920.9129999999996</v>
      </c>
      <c r="G32" s="16">
        <f>G33</f>
        <v>5265</v>
      </c>
      <c r="H32" s="16">
        <f>H33</f>
        <v>5309.683</v>
      </c>
    </row>
    <row r="33" spans="1:8" ht="48" customHeight="1">
      <c r="A33" s="10" t="s">
        <v>29</v>
      </c>
      <c r="B33" s="9" t="s">
        <v>44</v>
      </c>
      <c r="C33" s="5">
        <v>200</v>
      </c>
      <c r="D33" s="15" t="s">
        <v>35</v>
      </c>
      <c r="E33" s="15" t="s">
        <v>36</v>
      </c>
      <c r="F33" s="6">
        <v>4920.9129999999996</v>
      </c>
      <c r="G33" s="16">
        <v>5265</v>
      </c>
      <c r="H33" s="16">
        <v>5309.683</v>
      </c>
    </row>
    <row r="34" spans="1:8" ht="45.75" customHeight="1">
      <c r="A34" s="14" t="s">
        <v>45</v>
      </c>
      <c r="B34" s="17" t="s">
        <v>46</v>
      </c>
      <c r="C34" s="5"/>
      <c r="D34" s="15"/>
      <c r="E34" s="15"/>
      <c r="F34" s="6">
        <f>F35</f>
        <v>2696.884</v>
      </c>
      <c r="G34" s="12"/>
      <c r="H34" s="12"/>
    </row>
    <row r="35" spans="1:8" ht="44.25" customHeight="1">
      <c r="A35" s="10" t="s">
        <v>29</v>
      </c>
      <c r="B35" s="17" t="s">
        <v>46</v>
      </c>
      <c r="C35" s="5">
        <v>200</v>
      </c>
      <c r="D35" s="15" t="s">
        <v>35</v>
      </c>
      <c r="E35" s="15" t="s">
        <v>36</v>
      </c>
      <c r="F35" s="6">
        <v>2696.884</v>
      </c>
      <c r="G35" s="12"/>
      <c r="H35" s="12"/>
    </row>
    <row r="36" spans="1:8" ht="46.5" customHeight="1">
      <c r="A36" s="18" t="s">
        <v>47</v>
      </c>
      <c r="B36" s="9" t="s">
        <v>48</v>
      </c>
      <c r="C36" s="5"/>
      <c r="D36" s="5"/>
      <c r="E36" s="5"/>
      <c r="F36" s="6">
        <f>F37+F40+F42+F44+F46</f>
        <v>9857.9569999999985</v>
      </c>
      <c r="G36" s="6">
        <f>G37+G40+G42+G44+G46</f>
        <v>10022.4</v>
      </c>
      <c r="H36" s="6">
        <f>H37+H40+H42+H44+H46</f>
        <v>9969.7569999999996</v>
      </c>
    </row>
    <row r="37" spans="1:8" ht="24.75" customHeight="1">
      <c r="A37" s="18" t="s">
        <v>49</v>
      </c>
      <c r="B37" s="9" t="s">
        <v>50</v>
      </c>
      <c r="C37" s="5"/>
      <c r="D37" s="5"/>
      <c r="E37" s="5"/>
      <c r="F37" s="6">
        <f>F38+F39</f>
        <v>4800.9569999999994</v>
      </c>
      <c r="G37" s="6">
        <f>G38+G39</f>
        <v>4860.3999999999996</v>
      </c>
      <c r="H37" s="6">
        <f>H38+H39</f>
        <v>4912.7569999999996</v>
      </c>
    </row>
    <row r="38" spans="1:8" ht="43.5" customHeight="1">
      <c r="A38" s="10" t="s">
        <v>29</v>
      </c>
      <c r="B38" s="9" t="s">
        <v>50</v>
      </c>
      <c r="C38" s="19" t="s">
        <v>30</v>
      </c>
      <c r="D38" s="8" t="s">
        <v>51</v>
      </c>
      <c r="E38" s="8" t="s">
        <v>31</v>
      </c>
      <c r="F38" s="6">
        <v>4420.5569999999998</v>
      </c>
      <c r="G38" s="16">
        <v>4480</v>
      </c>
      <c r="H38" s="16">
        <v>4532.357</v>
      </c>
    </row>
    <row r="39" spans="1:8" ht="24" customHeight="1">
      <c r="A39" s="10" t="s">
        <v>52</v>
      </c>
      <c r="B39" s="9" t="s">
        <v>50</v>
      </c>
      <c r="C39" s="19" t="s">
        <v>53</v>
      </c>
      <c r="D39" s="8" t="s">
        <v>51</v>
      </c>
      <c r="E39" s="8" t="s">
        <v>31</v>
      </c>
      <c r="F39" s="6">
        <v>380.4</v>
      </c>
      <c r="G39" s="16">
        <v>380.4</v>
      </c>
      <c r="H39" s="16">
        <v>380.4</v>
      </c>
    </row>
    <row r="40" spans="1:8" ht="27.75" customHeight="1">
      <c r="A40" s="10" t="s">
        <v>54</v>
      </c>
      <c r="B40" s="9" t="s">
        <v>55</v>
      </c>
      <c r="C40" s="8"/>
      <c r="D40" s="8"/>
      <c r="E40" s="8"/>
      <c r="F40" s="6">
        <f>F41</f>
        <v>735</v>
      </c>
      <c r="G40" s="16">
        <f>G41</f>
        <v>800</v>
      </c>
      <c r="H40" s="16">
        <f>H41</f>
        <v>735</v>
      </c>
    </row>
    <row r="41" spans="1:8" ht="39.75" customHeight="1">
      <c r="A41" s="10" t="s">
        <v>29</v>
      </c>
      <c r="B41" s="9" t="s">
        <v>55</v>
      </c>
      <c r="C41" s="19" t="s">
        <v>30</v>
      </c>
      <c r="D41" s="8" t="s">
        <v>51</v>
      </c>
      <c r="E41" s="8" t="s">
        <v>31</v>
      </c>
      <c r="F41" s="6">
        <v>735</v>
      </c>
      <c r="G41" s="16">
        <v>800</v>
      </c>
      <c r="H41" s="16">
        <v>735</v>
      </c>
    </row>
    <row r="42" spans="1:8" ht="24" customHeight="1">
      <c r="A42" s="18" t="s">
        <v>56</v>
      </c>
      <c r="B42" s="9" t="s">
        <v>57</v>
      </c>
      <c r="C42" s="8"/>
      <c r="D42" s="8"/>
      <c r="E42" s="8"/>
      <c r="F42" s="6">
        <f>F43</f>
        <v>350</v>
      </c>
      <c r="G42" s="16">
        <f>G43</f>
        <v>350</v>
      </c>
      <c r="H42" s="16">
        <f>H43</f>
        <v>350</v>
      </c>
    </row>
    <row r="43" spans="1:8" ht="52.5" customHeight="1">
      <c r="A43" s="10" t="s">
        <v>29</v>
      </c>
      <c r="B43" s="9" t="s">
        <v>57</v>
      </c>
      <c r="C43" s="19" t="s">
        <v>30</v>
      </c>
      <c r="D43" s="8" t="s">
        <v>51</v>
      </c>
      <c r="E43" s="8" t="s">
        <v>31</v>
      </c>
      <c r="F43" s="6">
        <v>350</v>
      </c>
      <c r="G43" s="16">
        <v>350</v>
      </c>
      <c r="H43" s="16">
        <v>350</v>
      </c>
    </row>
    <row r="44" spans="1:8" ht="21.75" customHeight="1">
      <c r="A44" s="10" t="s">
        <v>58</v>
      </c>
      <c r="B44" s="9" t="s">
        <v>59</v>
      </c>
      <c r="C44" s="19"/>
      <c r="D44" s="8"/>
      <c r="E44" s="8"/>
      <c r="F44" s="6">
        <f>F45</f>
        <v>592</v>
      </c>
      <c r="G44" s="6">
        <f>G45</f>
        <v>592</v>
      </c>
      <c r="H44" s="6">
        <f>H45</f>
        <v>592</v>
      </c>
    </row>
    <row r="45" spans="1:8" ht="38.25" customHeight="1">
      <c r="A45" s="10" t="s">
        <v>29</v>
      </c>
      <c r="B45" s="9" t="s">
        <v>59</v>
      </c>
      <c r="C45" s="19" t="s">
        <v>30</v>
      </c>
      <c r="D45" s="8" t="s">
        <v>51</v>
      </c>
      <c r="E45" s="8" t="s">
        <v>31</v>
      </c>
      <c r="F45" s="6">
        <v>592</v>
      </c>
      <c r="G45" s="16">
        <v>592</v>
      </c>
      <c r="H45" s="16">
        <v>592</v>
      </c>
    </row>
    <row r="46" spans="1:8" ht="26.25" customHeight="1">
      <c r="A46" s="18" t="s">
        <v>60</v>
      </c>
      <c r="B46" s="9" t="s">
        <v>61</v>
      </c>
      <c r="C46" s="8"/>
      <c r="D46" s="8"/>
      <c r="E46" s="8"/>
      <c r="F46" s="6">
        <f>F47</f>
        <v>3380</v>
      </c>
      <c r="G46" s="6">
        <f>G47</f>
        <v>3420</v>
      </c>
      <c r="H46" s="6">
        <f>H47</f>
        <v>3380</v>
      </c>
    </row>
    <row r="47" spans="1:8" ht="41.25" customHeight="1">
      <c r="A47" s="10" t="s">
        <v>29</v>
      </c>
      <c r="B47" s="9" t="s">
        <v>61</v>
      </c>
      <c r="C47" s="19" t="s">
        <v>30</v>
      </c>
      <c r="D47" s="8" t="s">
        <v>51</v>
      </c>
      <c r="E47" s="8" t="s">
        <v>31</v>
      </c>
      <c r="F47" s="6">
        <v>3380</v>
      </c>
      <c r="G47" s="16">
        <v>3420</v>
      </c>
      <c r="H47" s="16">
        <v>3380</v>
      </c>
    </row>
    <row r="48" spans="1:8" ht="41.25" customHeight="1">
      <c r="A48" s="18" t="s">
        <v>62</v>
      </c>
      <c r="B48" s="9" t="s">
        <v>63</v>
      </c>
      <c r="C48" s="19"/>
      <c r="D48" s="8"/>
      <c r="E48" s="8"/>
      <c r="F48" s="6">
        <f>F49+F53+F55+F59+F61+F57</f>
        <v>11622.498</v>
      </c>
      <c r="G48" s="6">
        <f>G49+G53+G55+G59+G61+G57</f>
        <v>11722.5</v>
      </c>
      <c r="H48" s="6">
        <f>H49+H53+H55+H59+H61+H57</f>
        <v>11813.099999999999</v>
      </c>
    </row>
    <row r="49" spans="1:8" ht="24" customHeight="1">
      <c r="A49" s="20" t="s">
        <v>64</v>
      </c>
      <c r="B49" s="9" t="s">
        <v>65</v>
      </c>
      <c r="C49" s="8"/>
      <c r="D49" s="8"/>
      <c r="E49" s="8"/>
      <c r="F49" s="6">
        <f>F50+F51+F52</f>
        <v>7152.4979999999996</v>
      </c>
      <c r="G49" s="6">
        <f>G50+G51+G52</f>
        <v>7252.5</v>
      </c>
      <c r="H49" s="6">
        <f>H50+H51+H52</f>
        <v>7343.0999999999995</v>
      </c>
    </row>
    <row r="50" spans="1:8" ht="79.5" customHeight="1">
      <c r="A50" s="21" t="s">
        <v>66</v>
      </c>
      <c r="B50" s="9" t="s">
        <v>65</v>
      </c>
      <c r="C50" s="22" t="s">
        <v>67</v>
      </c>
      <c r="D50" s="8" t="s">
        <v>68</v>
      </c>
      <c r="E50" s="8" t="s">
        <v>35</v>
      </c>
      <c r="F50" s="6">
        <v>5591</v>
      </c>
      <c r="G50" s="16">
        <v>5591</v>
      </c>
      <c r="H50" s="16">
        <v>5591</v>
      </c>
    </row>
    <row r="51" spans="1:8" ht="49.5" customHeight="1">
      <c r="A51" s="21" t="s">
        <v>29</v>
      </c>
      <c r="B51" s="9" t="s">
        <v>65</v>
      </c>
      <c r="C51" s="19" t="s">
        <v>30</v>
      </c>
      <c r="D51" s="8" t="s">
        <v>68</v>
      </c>
      <c r="E51" s="8" t="s">
        <v>35</v>
      </c>
      <c r="F51" s="6">
        <v>1558.798</v>
      </c>
      <c r="G51" s="16">
        <v>1658.8</v>
      </c>
      <c r="H51" s="16">
        <v>1749.4</v>
      </c>
    </row>
    <row r="52" spans="1:8" ht="42" customHeight="1">
      <c r="A52" s="23" t="s">
        <v>52</v>
      </c>
      <c r="B52" s="9" t="s">
        <v>65</v>
      </c>
      <c r="C52" s="19" t="s">
        <v>53</v>
      </c>
      <c r="D52" s="8" t="s">
        <v>68</v>
      </c>
      <c r="E52" s="8" t="s">
        <v>35</v>
      </c>
      <c r="F52" s="6">
        <v>2.7</v>
      </c>
      <c r="G52" s="6">
        <v>2.7</v>
      </c>
      <c r="H52" s="6">
        <v>2.7</v>
      </c>
    </row>
    <row r="53" spans="1:8" ht="49.5" customHeight="1">
      <c r="A53" s="10" t="s">
        <v>69</v>
      </c>
      <c r="B53" s="9" t="s">
        <v>70</v>
      </c>
      <c r="C53" s="24"/>
      <c r="D53" s="8"/>
      <c r="E53" s="8"/>
      <c r="F53" s="6">
        <f>F54</f>
        <v>1177</v>
      </c>
      <c r="G53" s="6">
        <f>G54</f>
        <v>1177</v>
      </c>
      <c r="H53" s="6">
        <f>H54</f>
        <v>1177</v>
      </c>
    </row>
    <row r="54" spans="1:8" ht="88.5" customHeight="1">
      <c r="A54" s="21" t="s">
        <v>66</v>
      </c>
      <c r="B54" s="9" t="s">
        <v>70</v>
      </c>
      <c r="C54" s="22" t="s">
        <v>67</v>
      </c>
      <c r="D54" s="8" t="s">
        <v>68</v>
      </c>
      <c r="E54" s="8" t="s">
        <v>35</v>
      </c>
      <c r="F54" s="6">
        <v>1177</v>
      </c>
      <c r="G54" s="16">
        <v>1177</v>
      </c>
      <c r="H54" s="16">
        <v>1177</v>
      </c>
    </row>
    <row r="55" spans="1:8" ht="26.25" customHeight="1">
      <c r="A55" s="18" t="s">
        <v>71</v>
      </c>
      <c r="B55" s="9" t="s">
        <v>72</v>
      </c>
      <c r="C55" s="8"/>
      <c r="D55" s="8"/>
      <c r="E55" s="8"/>
      <c r="F55" s="6">
        <f>F56</f>
        <v>50</v>
      </c>
      <c r="G55" s="16">
        <f>G56</f>
        <v>50</v>
      </c>
      <c r="H55" s="16">
        <f>H56</f>
        <v>50</v>
      </c>
    </row>
    <row r="56" spans="1:8" ht="24.75" customHeight="1">
      <c r="A56" s="23" t="s">
        <v>52</v>
      </c>
      <c r="B56" s="9" t="s">
        <v>72</v>
      </c>
      <c r="C56" s="19" t="s">
        <v>53</v>
      </c>
      <c r="D56" s="8" t="s">
        <v>68</v>
      </c>
      <c r="E56" s="8" t="s">
        <v>73</v>
      </c>
      <c r="F56" s="6">
        <v>50</v>
      </c>
      <c r="G56" s="16">
        <v>50</v>
      </c>
      <c r="H56" s="16">
        <v>50</v>
      </c>
    </row>
    <row r="57" spans="1:8" ht="37.5">
      <c r="A57" s="25" t="s">
        <v>74</v>
      </c>
      <c r="B57" s="9" t="s">
        <v>75</v>
      </c>
      <c r="C57" s="19"/>
      <c r="D57" s="8"/>
      <c r="E57" s="8"/>
      <c r="F57" s="6">
        <f>F58</f>
        <v>600</v>
      </c>
      <c r="G57" s="6">
        <f>G58</f>
        <v>600</v>
      </c>
      <c r="H57" s="6">
        <f>H58</f>
        <v>600</v>
      </c>
    </row>
    <row r="58" spans="1:8" ht="37.5">
      <c r="A58" s="10" t="s">
        <v>29</v>
      </c>
      <c r="B58" s="9" t="s">
        <v>75</v>
      </c>
      <c r="C58" s="19" t="s">
        <v>30</v>
      </c>
      <c r="D58" s="8" t="s">
        <v>35</v>
      </c>
      <c r="E58" s="8" t="s">
        <v>76</v>
      </c>
      <c r="F58" s="6">
        <v>600</v>
      </c>
      <c r="G58" s="12">
        <v>600</v>
      </c>
      <c r="H58" s="12">
        <v>600</v>
      </c>
    </row>
    <row r="59" spans="1:8" ht="30" customHeight="1">
      <c r="A59" s="18" t="s">
        <v>77</v>
      </c>
      <c r="B59" s="9" t="s">
        <v>78</v>
      </c>
      <c r="C59" s="19"/>
      <c r="D59" s="8"/>
      <c r="E59" s="8"/>
      <c r="F59" s="6">
        <f>F60</f>
        <v>2500</v>
      </c>
      <c r="G59" s="6">
        <f>G60</f>
        <v>2500</v>
      </c>
      <c r="H59" s="6">
        <f>H60</f>
        <v>2500</v>
      </c>
    </row>
    <row r="60" spans="1:8" ht="45" customHeight="1">
      <c r="A60" s="10" t="s">
        <v>29</v>
      </c>
      <c r="B60" s="9" t="s">
        <v>78</v>
      </c>
      <c r="C60" s="19" t="s">
        <v>30</v>
      </c>
      <c r="D60" s="8" t="s">
        <v>68</v>
      </c>
      <c r="E60" s="8" t="s">
        <v>79</v>
      </c>
      <c r="F60" s="6">
        <v>2500</v>
      </c>
      <c r="G60" s="16">
        <v>2500</v>
      </c>
      <c r="H60" s="16">
        <v>2500</v>
      </c>
    </row>
    <row r="61" spans="1:8" ht="24" customHeight="1">
      <c r="A61" s="21" t="s">
        <v>80</v>
      </c>
      <c r="B61" s="9" t="s">
        <v>81</v>
      </c>
      <c r="C61" s="19"/>
      <c r="D61" s="8"/>
      <c r="E61" s="8"/>
      <c r="F61" s="6">
        <f>F62+F63</f>
        <v>143</v>
      </c>
      <c r="G61" s="6">
        <f>G62+G63</f>
        <v>143</v>
      </c>
      <c r="H61" s="6">
        <f>H62+H63</f>
        <v>143</v>
      </c>
    </row>
    <row r="62" spans="1:8" ht="45" customHeight="1">
      <c r="A62" s="10" t="s">
        <v>29</v>
      </c>
      <c r="B62" s="9" t="s">
        <v>81</v>
      </c>
      <c r="C62" s="19" t="s">
        <v>30</v>
      </c>
      <c r="D62" s="8" t="s">
        <v>68</v>
      </c>
      <c r="E62" s="8" t="s">
        <v>79</v>
      </c>
      <c r="F62" s="6">
        <v>80</v>
      </c>
      <c r="G62" s="16">
        <v>80</v>
      </c>
      <c r="H62" s="16">
        <v>80</v>
      </c>
    </row>
    <row r="63" spans="1:8" ht="24" customHeight="1">
      <c r="A63" s="10" t="s">
        <v>52</v>
      </c>
      <c r="B63" s="9" t="s">
        <v>81</v>
      </c>
      <c r="C63" s="19" t="s">
        <v>53</v>
      </c>
      <c r="D63" s="8" t="s">
        <v>68</v>
      </c>
      <c r="E63" s="8" t="s">
        <v>79</v>
      </c>
      <c r="F63" s="6">
        <v>63</v>
      </c>
      <c r="G63" s="16">
        <v>63</v>
      </c>
      <c r="H63" s="16">
        <v>63</v>
      </c>
    </row>
    <row r="64" spans="1:8" ht="46.5" customHeight="1">
      <c r="A64" s="18" t="s">
        <v>82</v>
      </c>
      <c r="B64" s="9" t="s">
        <v>83</v>
      </c>
      <c r="C64" s="19"/>
      <c r="D64" s="8"/>
      <c r="E64" s="8"/>
      <c r="F64" s="6">
        <f>F65+F69+F71</f>
        <v>1010</v>
      </c>
      <c r="G64" s="6">
        <f>G65+G69+G71</f>
        <v>1062.4290000000001</v>
      </c>
      <c r="H64" s="6">
        <f>H65+H69+H71</f>
        <v>1410</v>
      </c>
    </row>
    <row r="65" spans="1:8" ht="60" customHeight="1">
      <c r="A65" s="20" t="s">
        <v>84</v>
      </c>
      <c r="B65" s="9" t="s">
        <v>85</v>
      </c>
      <c r="C65" s="19"/>
      <c r="D65" s="8"/>
      <c r="E65" s="8"/>
      <c r="F65" s="6">
        <f>F66</f>
        <v>400</v>
      </c>
      <c r="G65" s="6">
        <f>G66</f>
        <v>400</v>
      </c>
      <c r="H65" s="6">
        <f>H66</f>
        <v>400</v>
      </c>
    </row>
    <row r="66" spans="1:8" ht="45" customHeight="1">
      <c r="A66" s="10" t="s">
        <v>29</v>
      </c>
      <c r="B66" s="9" t="s">
        <v>85</v>
      </c>
      <c r="C66" s="19" t="s">
        <v>30</v>
      </c>
      <c r="D66" s="8" t="s">
        <v>51</v>
      </c>
      <c r="E66" s="8" t="s">
        <v>68</v>
      </c>
      <c r="F66" s="6">
        <v>400</v>
      </c>
      <c r="G66" s="16">
        <v>400</v>
      </c>
      <c r="H66" s="16">
        <v>400</v>
      </c>
    </row>
    <row r="67" spans="1:8" ht="27.75" hidden="1" customHeight="1">
      <c r="A67" s="10" t="s">
        <v>86</v>
      </c>
      <c r="B67" s="9" t="s">
        <v>87</v>
      </c>
      <c r="C67" s="19"/>
      <c r="D67" s="8"/>
      <c r="E67" s="8"/>
      <c r="F67" s="6">
        <f>F68</f>
        <v>0</v>
      </c>
      <c r="G67" s="16">
        <f>G68</f>
        <v>0</v>
      </c>
      <c r="H67" s="16">
        <f>H68</f>
        <v>0</v>
      </c>
    </row>
    <row r="68" spans="1:8" ht="43.5" hidden="1" customHeight="1">
      <c r="A68" s="20" t="s">
        <v>29</v>
      </c>
      <c r="B68" s="9" t="s">
        <v>87</v>
      </c>
      <c r="C68" s="19" t="s">
        <v>30</v>
      </c>
      <c r="D68" s="8" t="s">
        <v>51</v>
      </c>
      <c r="E68" s="8" t="s">
        <v>88</v>
      </c>
      <c r="F68" s="6">
        <v>0</v>
      </c>
      <c r="G68" s="16">
        <v>0</v>
      </c>
      <c r="H68" s="16">
        <v>0</v>
      </c>
    </row>
    <row r="69" spans="1:8" ht="30.75" customHeight="1">
      <c r="A69" s="20" t="s">
        <v>86</v>
      </c>
      <c r="B69" s="9" t="s">
        <v>87</v>
      </c>
      <c r="C69" s="19"/>
      <c r="D69" s="8"/>
      <c r="E69" s="8"/>
      <c r="F69" s="6">
        <f>F70</f>
        <v>10</v>
      </c>
      <c r="G69" s="6">
        <f>G70</f>
        <v>62.429000000000002</v>
      </c>
      <c r="H69" s="6">
        <f>H70</f>
        <v>10</v>
      </c>
    </row>
    <row r="70" spans="1:8" ht="43.5" customHeight="1">
      <c r="A70" s="20" t="s">
        <v>29</v>
      </c>
      <c r="B70" s="9" t="s">
        <v>87</v>
      </c>
      <c r="C70" s="19" t="s">
        <v>30</v>
      </c>
      <c r="D70" s="8" t="s">
        <v>51</v>
      </c>
      <c r="E70" s="8" t="s">
        <v>68</v>
      </c>
      <c r="F70" s="6">
        <v>10</v>
      </c>
      <c r="G70" s="16">
        <v>62.429000000000002</v>
      </c>
      <c r="H70" s="16">
        <v>10</v>
      </c>
    </row>
    <row r="71" spans="1:8" ht="40.5" customHeight="1">
      <c r="A71" s="26" t="s">
        <v>89</v>
      </c>
      <c r="B71" s="9" t="s">
        <v>90</v>
      </c>
      <c r="C71" s="19"/>
      <c r="D71" s="8"/>
      <c r="E71" s="8"/>
      <c r="F71" s="6">
        <f>F72</f>
        <v>600</v>
      </c>
      <c r="G71" s="6">
        <f>G72</f>
        <v>600</v>
      </c>
      <c r="H71" s="6">
        <f>H72</f>
        <v>1000</v>
      </c>
    </row>
    <row r="72" spans="1:8" ht="43.5" customHeight="1">
      <c r="A72" s="20" t="s">
        <v>29</v>
      </c>
      <c r="B72" s="9" t="s">
        <v>90</v>
      </c>
      <c r="C72" s="19" t="s">
        <v>30</v>
      </c>
      <c r="D72" s="8" t="s">
        <v>51</v>
      </c>
      <c r="E72" s="8" t="s">
        <v>68</v>
      </c>
      <c r="F72" s="6">
        <v>600</v>
      </c>
      <c r="G72" s="16">
        <v>600</v>
      </c>
      <c r="H72" s="16">
        <v>1000</v>
      </c>
    </row>
    <row r="73" spans="1:8" ht="53.25" customHeight="1">
      <c r="A73" s="18" t="s">
        <v>91</v>
      </c>
      <c r="B73" s="9" t="s">
        <v>92</v>
      </c>
      <c r="C73" s="19"/>
      <c r="D73" s="8"/>
      <c r="E73" s="8"/>
      <c r="F73" s="6">
        <f>F74</f>
        <v>1714.3</v>
      </c>
      <c r="G73" s="6">
        <f>G74</f>
        <v>1714.3</v>
      </c>
      <c r="H73" s="6">
        <f>H74</f>
        <v>1893.7</v>
      </c>
    </row>
    <row r="74" spans="1:8" ht="45" customHeight="1">
      <c r="A74" s="20" t="s">
        <v>93</v>
      </c>
      <c r="B74" s="9" t="s">
        <v>94</v>
      </c>
      <c r="C74" s="19"/>
      <c r="D74" s="8"/>
      <c r="E74" s="8"/>
      <c r="F74" s="6">
        <v>1714.3</v>
      </c>
      <c r="G74" s="12">
        <v>1714.3</v>
      </c>
      <c r="H74" s="12">
        <v>1893.7</v>
      </c>
    </row>
    <row r="75" spans="1:8" ht="55.5" customHeight="1">
      <c r="A75" s="27" t="s">
        <v>95</v>
      </c>
      <c r="B75" s="9" t="s">
        <v>96</v>
      </c>
      <c r="C75" s="19"/>
      <c r="D75" s="8"/>
      <c r="E75" s="8"/>
      <c r="F75" s="6">
        <f>F76</f>
        <v>513.4</v>
      </c>
      <c r="G75" s="6">
        <f>G76</f>
        <v>513.4</v>
      </c>
      <c r="H75" s="6">
        <f>H76</f>
        <v>513.4</v>
      </c>
    </row>
    <row r="76" spans="1:8" ht="30.75" customHeight="1">
      <c r="A76" s="21" t="s">
        <v>97</v>
      </c>
      <c r="B76" s="9" t="s">
        <v>98</v>
      </c>
      <c r="C76" s="22" t="s">
        <v>99</v>
      </c>
      <c r="D76" s="8" t="s">
        <v>32</v>
      </c>
      <c r="E76" s="8" t="s">
        <v>68</v>
      </c>
      <c r="F76" s="6">
        <v>513.4</v>
      </c>
      <c r="G76" s="12">
        <v>513.4</v>
      </c>
      <c r="H76" s="12">
        <v>513.4</v>
      </c>
    </row>
    <row r="77" spans="1:8" ht="30.75" customHeight="1">
      <c r="A77" s="21" t="s">
        <v>100</v>
      </c>
      <c r="B77" s="9" t="s">
        <v>101</v>
      </c>
      <c r="C77" s="22"/>
      <c r="D77" s="8"/>
      <c r="E77" s="8"/>
      <c r="F77" s="6">
        <f t="shared" ref="F77:H78" si="0">F78</f>
        <v>0</v>
      </c>
      <c r="G77" s="6">
        <f t="shared" si="0"/>
        <v>784</v>
      </c>
      <c r="H77" s="6">
        <f t="shared" si="0"/>
        <v>1640</v>
      </c>
    </row>
    <row r="78" spans="1:8" ht="39.75" customHeight="1">
      <c r="A78" s="28" t="s">
        <v>102</v>
      </c>
      <c r="B78" s="9" t="s">
        <v>103</v>
      </c>
      <c r="C78" s="19"/>
      <c r="D78" s="8"/>
      <c r="E78" s="8"/>
      <c r="F78" s="6">
        <f t="shared" si="0"/>
        <v>0</v>
      </c>
      <c r="G78" s="16">
        <f t="shared" si="0"/>
        <v>784</v>
      </c>
      <c r="H78" s="16">
        <f t="shared" si="0"/>
        <v>1640</v>
      </c>
    </row>
    <row r="79" spans="1:8" ht="28.5" customHeight="1">
      <c r="A79" s="29" t="s">
        <v>52</v>
      </c>
      <c r="B79" s="9" t="s">
        <v>103</v>
      </c>
      <c r="C79" s="22" t="s">
        <v>53</v>
      </c>
      <c r="D79" s="8" t="s">
        <v>68</v>
      </c>
      <c r="E79" s="8" t="s">
        <v>79</v>
      </c>
      <c r="F79" s="6">
        <v>0</v>
      </c>
      <c r="G79" s="16">
        <v>784</v>
      </c>
      <c r="H79" s="16">
        <v>1640</v>
      </c>
    </row>
    <row r="80" spans="1:8" ht="41.25" customHeight="1">
      <c r="A80" s="29" t="s">
        <v>104</v>
      </c>
      <c r="B80" s="30"/>
      <c r="C80" s="30"/>
      <c r="D80" s="30"/>
      <c r="E80" s="30"/>
      <c r="F80" s="31">
        <f>F76+F73+F64+F48+F36+F21</f>
        <v>33625.890999999996</v>
      </c>
      <c r="G80" s="31">
        <f>G18</f>
        <v>32451.420000000002</v>
      </c>
      <c r="H80" s="31">
        <f>H18</f>
        <v>33950.898000000001</v>
      </c>
    </row>
  </sheetData>
  <mergeCells count="22">
    <mergeCell ref="D16:D17"/>
    <mergeCell ref="B6:H6"/>
    <mergeCell ref="B7:H7"/>
    <mergeCell ref="A15:H15"/>
    <mergeCell ref="A14:H14"/>
    <mergeCell ref="E16:E17"/>
    <mergeCell ref="F16:F17"/>
    <mergeCell ref="H16:H17"/>
    <mergeCell ref="G16:G17"/>
    <mergeCell ref="A13:H13"/>
    <mergeCell ref="A12:H12"/>
    <mergeCell ref="A11:H11"/>
    <mergeCell ref="A10:H10"/>
    <mergeCell ref="A9:H9"/>
    <mergeCell ref="A16:A17"/>
    <mergeCell ref="B16:B17"/>
    <mergeCell ref="C16:C17"/>
    <mergeCell ref="B1:H1"/>
    <mergeCell ref="B2:H2"/>
    <mergeCell ref="B3:H3"/>
    <mergeCell ref="B4:H4"/>
    <mergeCell ref="B5:H5"/>
  </mergeCells>
  <pageMargins left="0.590551137924194" right="0.590551137924194" top="0.590551137924194" bottom="0.39370077848434398" header="0.51181101799011197" footer="0.51181101799011197"/>
  <pageSetup paperSize="9" scale="5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MyOffice-CoreFramework-Windows/28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 (2)</vt:lpstr>
      <vt:lpstr>'без учета счетов бюджета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7</cp:lastModifiedBy>
  <dcterms:modified xsi:type="dcterms:W3CDTF">2023-11-15T06:20:22Z</dcterms:modified>
</cp:coreProperties>
</file>